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2 U.VI.15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Dział" localSheetId="0">#REF!</definedName>
    <definedName name="Dział">#REF!</definedName>
    <definedName name="_xlnm.Print_Area" localSheetId="0">'Zał. Nr 2 U.VI.15'!$A$1:$H$38</definedName>
    <definedName name="_xlnm.Print_Titles" localSheetId="0">'Zał. Nr 2 U.VI.15'!$8:$10</definedName>
  </definedNames>
  <calcPr calcId="125725" fullCalcOnLoad="1"/>
</workbook>
</file>

<file path=xl/calcChain.xml><?xml version="1.0" encoding="utf-8"?>
<calcChain xmlns="http://schemas.openxmlformats.org/spreadsheetml/2006/main">
  <c r="H34" i="1"/>
  <c r="G34"/>
  <c r="F34"/>
  <c r="E34"/>
  <c r="D34"/>
  <c r="H32"/>
  <c r="G32"/>
  <c r="F32"/>
  <c r="E32"/>
  <c r="D32"/>
  <c r="H30"/>
  <c r="G30"/>
  <c r="F30"/>
  <c r="E30"/>
  <c r="D30"/>
  <c r="E29"/>
  <c r="D29"/>
  <c r="H28"/>
  <c r="G28"/>
  <c r="F28"/>
  <c r="E28"/>
  <c r="D28"/>
  <c r="H27"/>
  <c r="G27"/>
  <c r="F27"/>
  <c r="E27"/>
  <c r="D27" s="1"/>
  <c r="H25"/>
  <c r="G25"/>
  <c r="F25"/>
  <c r="E25"/>
  <c r="D25"/>
  <c r="H23"/>
  <c r="G23"/>
  <c r="F23"/>
  <c r="E23"/>
  <c r="D23"/>
  <c r="H22"/>
  <c r="G22"/>
  <c r="F22"/>
  <c r="E22"/>
  <c r="D22"/>
  <c r="E21"/>
  <c r="H19"/>
  <c r="G19"/>
  <c r="F19"/>
  <c r="E19"/>
  <c r="D19"/>
  <c r="H18"/>
  <c r="G18"/>
  <c r="F18"/>
  <c r="E18"/>
  <c r="D18"/>
  <c r="H15"/>
  <c r="G15"/>
  <c r="F15"/>
  <c r="E15"/>
  <c r="D15"/>
  <c r="H14"/>
  <c r="G14"/>
  <c r="F14"/>
  <c r="E14"/>
  <c r="D14"/>
  <c r="H12"/>
  <c r="G12"/>
  <c r="F12"/>
  <c r="E12"/>
  <c r="D12"/>
  <c r="H11"/>
  <c r="H37" s="1"/>
  <c r="G11"/>
  <c r="G37" s="1"/>
  <c r="F11"/>
  <c r="F37" s="1"/>
  <c r="E11"/>
  <c r="E37" s="1"/>
  <c r="D11"/>
  <c r="D37" s="1"/>
  <c r="E38" l="1"/>
  <c r="F40"/>
</calcChain>
</file>

<file path=xl/sharedStrings.xml><?xml version="1.0" encoding="utf-8"?>
<sst xmlns="http://schemas.openxmlformats.org/spreadsheetml/2006/main" count="43" uniqueCount="43">
  <si>
    <t>Załącznik nr 4</t>
  </si>
  <si>
    <t>do Uchwały Nr VI/        /15</t>
  </si>
  <si>
    <t>Rady Miejskiej w Konstantynowie Łodzkim</t>
  </si>
  <si>
    <t>z dnia 26 lutego 2015 roku</t>
  </si>
  <si>
    <t>PLANOWANE WYDATKI MAJĄTKOWE NA ROK 2015</t>
  </si>
  <si>
    <t>Dz.</t>
  </si>
  <si>
    <t>Rozdz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</si>
  <si>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</si>
  <si>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</si>
  <si>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</si>
  <si>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</si>
  <si>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</si>
  <si>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</t>
  </si>
  <si>
    <t>zakup udziałów</t>
  </si>
  <si>
    <t>Transport i łączność</t>
  </si>
  <si>
    <t>Drogi publiczne gminne</t>
  </si>
  <si>
    <t>Modernizacja i budowa infrastruktury technicznej terenów przemysłowych dla Konstantynowa Łódzkiego - drogi  WPF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</si>
  <si>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</si>
  <si>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</si>
  <si>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</si>
  <si>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</si>
  <si>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</si>
  <si>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</si>
  <si>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w Konstantynowie Łódzkim WPF</t>
  </si>
  <si>
    <t>Strategia Rozwoju Łódzkiego Obszaru Metropolitalnego WPF</t>
  </si>
  <si>
    <t>Bezpieczeństwo publiczne i ochrona przeciwpożarowa</t>
  </si>
  <si>
    <t>Komendy powiatowe Państwowej Straży Pożarnej</t>
  </si>
  <si>
    <t>Dofinansowanie zakupu samochodu pożarniczego dla Komendy Powiatowej Państwowej Straży Pożarnej w Pabianicach</t>
  </si>
  <si>
    <t>Straż miejska</t>
  </si>
  <si>
    <t>Zakup samochodu służbowego dla Straży Miejskiej w Konstantynowie Łódzkim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</si>
  <si>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</si>
  <si>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</si>
  <si>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</si>
  <si>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</si>
  <si>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</si>
  <si>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</si>
  <si>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</si>
  <si>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Pozostała działalność</t>
  </si>
  <si>
    <t>Rewaloryzacja parku miejskiego na Pl. Wolności w Konstantynowie Łódzkim WPF</t>
  </si>
  <si>
    <t>Termomodernizacja budynku przy ul. Kilińskiego 75 w Konstantynowie Łódzkim</t>
  </si>
  <si>
    <t xml:space="preserve">Razem </t>
  </si>
  <si>
    <t>PLANOWANE WYDATKI MAJĄTKOWE</t>
  </si>
  <si>
    <t xml:space="preserve"> </t>
  </si>
</sst>
</file>

<file path=xl/styles.xml><?xml version="1.0" encoding="utf-8"?>
<styleSheet xmlns="http://schemas.openxmlformats.org/spreadsheetml/2006/main">
  <fonts count="27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i/>
      <sz val="12"/>
      <color indexed="8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8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3" fontId="4" fillId="0" borderId="0" xfId="0" applyNumberFormat="1" applyFont="1" applyBorder="1" applyAlignment="1" applyProtection="1">
      <alignment horizontal="left"/>
      <protection locked="0" hidden="1"/>
    </xf>
    <xf numFmtId="3" fontId="5" fillId="0" borderId="0" xfId="0" applyNumberFormat="1" applyFont="1" applyBorder="1" applyAlignment="1" applyProtection="1">
      <alignment horizontal="left"/>
      <protection locked="0" hidden="1"/>
    </xf>
    <xf numFmtId="1" fontId="6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left"/>
    </xf>
    <xf numFmtId="0" fontId="4" fillId="0" borderId="0" xfId="1" applyFont="1" applyBorder="1" applyAlignment="1"/>
    <xf numFmtId="0" fontId="5" fillId="0" borderId="0" xfId="1" applyFont="1" applyBorder="1" applyAlignment="1">
      <alignment horizontal="left"/>
    </xf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2" fillId="0" borderId="0" xfId="1" applyFont="1" applyBorder="1" applyAlignment="1"/>
    <xf numFmtId="1" fontId="10" fillId="2" borderId="7" xfId="1" applyNumberFormat="1" applyFont="1" applyFill="1" applyBorder="1" applyAlignment="1">
      <alignment horizontal="center" vertical="center" wrapText="1"/>
    </xf>
    <xf numFmtId="1" fontId="10" fillId="2" borderId="8" xfId="1" applyNumberFormat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12" xfId="1" applyNumberFormat="1" applyFont="1" applyBorder="1" applyAlignment="1">
      <alignment horizontal="center" vertical="center" wrapText="1"/>
    </xf>
    <xf numFmtId="1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15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1" fontId="14" fillId="2" borderId="16" xfId="1" applyNumberFormat="1" applyFont="1" applyFill="1" applyBorder="1" applyAlignment="1">
      <alignment horizontal="center" vertical="center"/>
    </xf>
    <xf numFmtId="1" fontId="14" fillId="2" borderId="17" xfId="1" applyNumberFormat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 wrapText="1"/>
    </xf>
    <xf numFmtId="4" fontId="14" fillId="2" borderId="17" xfId="1" applyNumberFormat="1" applyFont="1" applyFill="1" applyBorder="1" applyAlignment="1">
      <alignment horizontal="center" vertical="center" wrapText="1"/>
    </xf>
    <xf numFmtId="4" fontId="14" fillId="2" borderId="18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1" fontId="16" fillId="0" borderId="19" xfId="1" applyNumberFormat="1" applyFont="1" applyBorder="1" applyAlignment="1">
      <alignment horizontal="center" vertical="center"/>
    </xf>
    <xf numFmtId="1" fontId="17" fillId="0" borderId="17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vertical="center" wrapText="1"/>
    </xf>
    <xf numFmtId="4" fontId="10" fillId="3" borderId="17" xfId="1" applyNumberFormat="1" applyFont="1" applyFill="1" applyBorder="1" applyAlignment="1">
      <alignment horizontal="right" vertical="center" wrapText="1"/>
    </xf>
    <xf numFmtId="4" fontId="10" fillId="3" borderId="18" xfId="1" applyNumberFormat="1" applyFont="1" applyFill="1" applyBorder="1" applyAlignment="1">
      <alignment horizontal="right" vertical="center" wrapText="1"/>
    </xf>
    <xf numFmtId="1" fontId="17" fillId="0" borderId="20" xfId="1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4" fontId="5" fillId="3" borderId="17" xfId="1" applyNumberFormat="1" applyFont="1" applyFill="1" applyBorder="1" applyAlignment="1">
      <alignment horizontal="right" vertical="center" wrapText="1"/>
    </xf>
    <xf numFmtId="4" fontId="2" fillId="3" borderId="17" xfId="1" applyNumberFormat="1" applyFont="1" applyFill="1" applyBorder="1" applyAlignment="1">
      <alignment horizontal="right" vertical="center" wrapText="1"/>
    </xf>
    <xf numFmtId="4" fontId="2" fillId="3" borderId="21" xfId="1" applyNumberFormat="1" applyFont="1" applyFill="1" applyBorder="1" applyAlignment="1">
      <alignment horizontal="right" vertical="center" wrapText="1"/>
    </xf>
    <xf numFmtId="4" fontId="2" fillId="3" borderId="18" xfId="1" applyNumberFormat="1" applyFont="1" applyFill="1" applyBorder="1" applyAlignment="1">
      <alignment horizontal="right" vertical="center" wrapText="1"/>
    </xf>
    <xf numFmtId="0" fontId="19" fillId="0" borderId="0" xfId="1" applyFont="1" applyBorder="1" applyAlignment="1"/>
    <xf numFmtId="1" fontId="16" fillId="2" borderId="16" xfId="1" applyNumberFormat="1" applyFont="1" applyFill="1" applyBorder="1" applyAlignment="1">
      <alignment horizontal="center" vertical="center"/>
    </xf>
    <xf numFmtId="1" fontId="16" fillId="2" borderId="17" xfId="1" applyNumberFormat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 wrapText="1"/>
    </xf>
    <xf numFmtId="1" fontId="16" fillId="4" borderId="19" xfId="1" applyNumberFormat="1" applyFont="1" applyFill="1" applyBorder="1" applyAlignment="1">
      <alignment horizontal="center" vertical="center"/>
    </xf>
    <xf numFmtId="1" fontId="17" fillId="0" borderId="22" xfId="1" applyNumberFormat="1" applyFont="1" applyBorder="1" applyAlignment="1">
      <alignment horizontal="center" vertical="center"/>
    </xf>
    <xf numFmtId="0" fontId="20" fillId="0" borderId="17" xfId="1" applyFont="1" applyBorder="1" applyAlignment="1">
      <alignment vertical="center" wrapText="1"/>
    </xf>
    <xf numFmtId="4" fontId="21" fillId="3" borderId="17" xfId="1" applyNumberFormat="1" applyFont="1" applyFill="1" applyBorder="1" applyAlignment="1">
      <alignment horizontal="right" vertical="center" wrapText="1"/>
    </xf>
    <xf numFmtId="1" fontId="16" fillId="4" borderId="12" xfId="1" applyNumberFormat="1" applyFont="1" applyFill="1" applyBorder="1" applyAlignment="1">
      <alignment horizontal="center" vertical="center"/>
    </xf>
    <xf numFmtId="1" fontId="17" fillId="0" borderId="20" xfId="1" applyNumberFormat="1" applyFont="1" applyBorder="1" applyAlignment="1">
      <alignment horizontal="center" vertical="center"/>
    </xf>
    <xf numFmtId="1" fontId="20" fillId="0" borderId="23" xfId="1" applyNumberFormat="1" applyFont="1" applyBorder="1" applyAlignment="1">
      <alignment horizontal="center" vertical="center"/>
    </xf>
    <xf numFmtId="1" fontId="20" fillId="0" borderId="19" xfId="1" applyNumberFormat="1" applyFont="1" applyBorder="1" applyAlignment="1">
      <alignment horizontal="center" vertical="center"/>
    </xf>
    <xf numFmtId="1" fontId="20" fillId="0" borderId="22" xfId="1" applyNumberFormat="1" applyFont="1" applyBorder="1" applyAlignment="1">
      <alignment vertical="center"/>
    </xf>
    <xf numFmtId="4" fontId="5" fillId="3" borderId="17" xfId="1" applyNumberFormat="1" applyFont="1" applyFill="1" applyBorder="1" applyAlignment="1">
      <alignment horizontal="right" vertical="center"/>
    </xf>
    <xf numFmtId="1" fontId="20" fillId="0" borderId="12" xfId="1" applyNumberFormat="1" applyFont="1" applyBorder="1" applyAlignment="1">
      <alignment horizontal="center" vertical="center"/>
    </xf>
    <xf numFmtId="1" fontId="20" fillId="0" borderId="13" xfId="1" applyNumberFormat="1" applyFont="1" applyBorder="1" applyAlignment="1">
      <alignment vertical="center"/>
    </xf>
    <xf numFmtId="1" fontId="16" fillId="0" borderId="23" xfId="1" applyNumberFormat="1" applyFont="1" applyFill="1" applyBorder="1" applyAlignment="1">
      <alignment horizontal="center" vertical="center"/>
    </xf>
    <xf numFmtId="1" fontId="22" fillId="0" borderId="20" xfId="1" applyNumberFormat="1" applyFont="1" applyBorder="1" applyAlignment="1">
      <alignment horizontal="center" vertical="center"/>
    </xf>
    <xf numFmtId="4" fontId="5" fillId="3" borderId="21" xfId="1" applyNumberFormat="1" applyFont="1" applyFill="1" applyBorder="1" applyAlignment="1">
      <alignment horizontal="right" vertical="center"/>
    </xf>
    <xf numFmtId="4" fontId="5" fillId="3" borderId="18" xfId="1" applyNumberFormat="1" applyFont="1" applyFill="1" applyBorder="1" applyAlignment="1">
      <alignment horizontal="right" vertical="center"/>
    </xf>
    <xf numFmtId="1" fontId="20" fillId="0" borderId="23" xfId="1" applyNumberFormat="1" applyFont="1" applyBorder="1" applyAlignment="1">
      <alignment horizontal="center" vertical="center"/>
    </xf>
    <xf numFmtId="1" fontId="20" fillId="0" borderId="19" xfId="1" applyNumberFormat="1" applyFont="1" applyBorder="1" applyAlignment="1">
      <alignment horizontal="center" vertical="center"/>
    </xf>
    <xf numFmtId="1" fontId="16" fillId="0" borderId="16" xfId="1" applyNumberFormat="1" applyFont="1" applyFill="1" applyBorder="1" applyAlignment="1">
      <alignment horizontal="center" vertical="center"/>
    </xf>
    <xf numFmtId="1" fontId="23" fillId="0" borderId="17" xfId="1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4" fontId="25" fillId="3" borderId="17" xfId="1" applyNumberFormat="1" applyFont="1" applyFill="1" applyBorder="1" applyAlignment="1">
      <alignment horizontal="right" vertical="center" wrapText="1"/>
    </xf>
    <xf numFmtId="4" fontId="25" fillId="3" borderId="17" xfId="1" applyNumberFormat="1" applyFont="1" applyFill="1" applyBorder="1" applyAlignment="1">
      <alignment horizontal="right" vertical="center"/>
    </xf>
    <xf numFmtId="4" fontId="25" fillId="3" borderId="21" xfId="1" applyNumberFormat="1" applyFont="1" applyFill="1" applyBorder="1" applyAlignment="1">
      <alignment horizontal="right" vertical="center"/>
    </xf>
    <xf numFmtId="4" fontId="25" fillId="3" borderId="18" xfId="1" applyNumberFormat="1" applyFont="1" applyFill="1" applyBorder="1" applyAlignment="1">
      <alignment horizontal="right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4" fontId="14" fillId="2" borderId="3" xfId="1" applyNumberFormat="1" applyFont="1" applyFill="1" applyBorder="1" applyAlignment="1">
      <alignment horizontal="center" vertical="center" wrapText="1"/>
    </xf>
    <xf numFmtId="4" fontId="14" fillId="2" borderId="2" xfId="1" applyNumberFormat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4" fontId="14" fillId="2" borderId="9" xfId="1" applyNumberFormat="1" applyFont="1" applyFill="1" applyBorder="1" applyAlignment="1">
      <alignment horizontal="center" vertical="center" wrapText="1"/>
    </xf>
    <xf numFmtId="4" fontId="9" fillId="2" borderId="24" xfId="1" applyNumberFormat="1" applyFont="1" applyFill="1" applyBorder="1" applyAlignment="1">
      <alignment horizontal="center" vertical="center"/>
    </xf>
    <xf numFmtId="4" fontId="9" fillId="2" borderId="25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26" fillId="0" borderId="0" xfId="1" applyNumberFormat="1" applyFont="1" applyBorder="1" applyAlignment="1"/>
    <xf numFmtId="0" fontId="2" fillId="0" borderId="0" xfId="1" applyFont="1" applyBorder="1" applyAlignment="1">
      <alignment wrapText="1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ja%20bud&#380;et%202015/Za&#322;.Nr5%20URMK&#321;%20NR%20XXIV...08%20%20maj&#261;tkow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je%20dokumenty\Moje%20dokumenty\Inne\Plan%20urz&#281;d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chwa&#322;y%202015/za&#322;&#261;czniki%20do%20uchwa&#322;%202014/Za&#322;.Nr5%20URMK&#321;%20NR%20XXIV...08%20%20maj&#261;tkow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6 URMKŁ Nr XXIII.253.08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rząd (2)"/>
      <sheetName val="urząd (3)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6 URMKŁ Nr XXIII.253.0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showGridLines="0" tabSelected="1" view="pageBreakPreview" topLeftCell="A25" zoomScale="60" zoomScaleNormal="100" workbookViewId="0">
      <selection activeCell="D33" sqref="D33"/>
    </sheetView>
  </sheetViews>
  <sheetFormatPr defaultRowHeight="15.75"/>
  <cols>
    <col min="1" max="1" width="5.7109375" style="1" customWidth="1"/>
    <col min="2" max="2" width="10.7109375" style="2" customWidth="1"/>
    <col min="3" max="3" width="72.42578125" style="97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4" t="s">
        <v>0</v>
      </c>
      <c r="F1" s="4"/>
      <c r="G1" s="4"/>
      <c r="H1" s="4"/>
    </row>
    <row r="2" spans="1:251" ht="18" customHeight="1">
      <c r="C2" s="1"/>
      <c r="E2" s="5" t="s">
        <v>1</v>
      </c>
      <c r="F2" s="5"/>
      <c r="G2" s="5"/>
      <c r="H2" s="5"/>
    </row>
    <row r="3" spans="1:251" ht="18.75" customHeight="1">
      <c r="B3" s="6"/>
      <c r="C3" s="6"/>
      <c r="D3" s="6"/>
      <c r="E3" s="7" t="s">
        <v>2</v>
      </c>
      <c r="F3" s="7"/>
      <c r="G3" s="7"/>
      <c r="H3" s="7"/>
    </row>
    <row r="4" spans="1:251" ht="18" customHeight="1">
      <c r="B4" s="8"/>
      <c r="C4" s="8"/>
      <c r="D4" s="8"/>
      <c r="E4" s="9" t="s">
        <v>3</v>
      </c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11" customFormat="1" ht="17.25" customHeight="1">
      <c r="B5" s="12"/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s="11" customFormat="1" ht="25.5" customHeight="1">
      <c r="A6" s="14" t="s">
        <v>4</v>
      </c>
      <c r="B6" s="14"/>
      <c r="C6" s="14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s="11" customFormat="1" ht="9.75" customHeight="1" thickBot="1">
      <c r="B7" s="12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22" customFormat="1" ht="23.25" customHeight="1">
      <c r="A8" s="15" t="s">
        <v>5</v>
      </c>
      <c r="B8" s="16" t="s">
        <v>6</v>
      </c>
      <c r="C8" s="17" t="s">
        <v>7</v>
      </c>
      <c r="D8" s="18" t="s">
        <v>8</v>
      </c>
      <c r="E8" s="19" t="s">
        <v>9</v>
      </c>
      <c r="F8" s="20"/>
      <c r="G8" s="20"/>
      <c r="H8" s="21"/>
    </row>
    <row r="9" spans="1:251" s="30" customFormat="1" ht="47.25" customHeight="1" thickBot="1">
      <c r="A9" s="23"/>
      <c r="B9" s="24"/>
      <c r="C9" s="25"/>
      <c r="D9" s="26"/>
      <c r="E9" s="27" t="s">
        <v>10</v>
      </c>
      <c r="F9" s="27" t="s">
        <v>11</v>
      </c>
      <c r="G9" s="28" t="s">
        <v>12</v>
      </c>
      <c r="H9" s="29" t="s">
        <v>13</v>
      </c>
    </row>
    <row r="10" spans="1:251" s="37" customFormat="1" ht="14.25" customHeight="1">
      <c r="A10" s="31">
        <v>1</v>
      </c>
      <c r="B10" s="32">
        <v>2</v>
      </c>
      <c r="C10" s="33">
        <v>3</v>
      </c>
      <c r="D10" s="34">
        <v>4</v>
      </c>
      <c r="E10" s="34">
        <v>5</v>
      </c>
      <c r="F10" s="34">
        <v>6</v>
      </c>
      <c r="G10" s="35">
        <v>7</v>
      </c>
      <c r="H10" s="36">
        <v>8</v>
      </c>
    </row>
    <row r="11" spans="1:251" s="43" customFormat="1" ht="18" customHeight="1">
      <c r="A11" s="38">
        <v>600</v>
      </c>
      <c r="B11" s="39"/>
      <c r="C11" s="40" t="s">
        <v>14</v>
      </c>
      <c r="D11" s="41">
        <f t="shared" ref="D11:H12" si="0">D12</f>
        <v>31352408</v>
      </c>
      <c r="E11" s="41">
        <f t="shared" si="0"/>
        <v>156000</v>
      </c>
      <c r="F11" s="41">
        <f t="shared" si="0"/>
        <v>0</v>
      </c>
      <c r="G11" s="41">
        <f t="shared" si="0"/>
        <v>0</v>
      </c>
      <c r="H11" s="42">
        <f t="shared" si="0"/>
        <v>0</v>
      </c>
    </row>
    <row r="12" spans="1:251" ht="23.25" customHeight="1">
      <c r="A12" s="44"/>
      <c r="B12" s="45">
        <v>60016</v>
      </c>
      <c r="C12" s="46" t="s">
        <v>15</v>
      </c>
      <c r="D12" s="47">
        <f t="shared" si="0"/>
        <v>31352408</v>
      </c>
      <c r="E12" s="47">
        <f t="shared" si="0"/>
        <v>156000</v>
      </c>
      <c r="F12" s="47">
        <f t="shared" si="0"/>
        <v>0</v>
      </c>
      <c r="G12" s="47">
        <f t="shared" si="0"/>
        <v>0</v>
      </c>
      <c r="H12" s="48">
        <f t="shared" si="0"/>
        <v>0</v>
      </c>
    </row>
    <row r="13" spans="1:251" s="55" customFormat="1" ht="43.5" customHeight="1">
      <c r="A13" s="44"/>
      <c r="B13" s="49"/>
      <c r="C13" s="50" t="s">
        <v>16</v>
      </c>
      <c r="D13" s="51">
        <v>31352408</v>
      </c>
      <c r="E13" s="51">
        <v>156000</v>
      </c>
      <c r="F13" s="52">
        <v>0</v>
      </c>
      <c r="G13" s="53">
        <v>0</v>
      </c>
      <c r="H13" s="54">
        <v>0</v>
      </c>
    </row>
    <row r="14" spans="1:251" s="43" customFormat="1" ht="23.25" customHeight="1">
      <c r="A14" s="56">
        <v>700</v>
      </c>
      <c r="B14" s="57"/>
      <c r="C14" s="58" t="s">
        <v>17</v>
      </c>
      <c r="D14" s="41">
        <f>D15</f>
        <v>2255320</v>
      </c>
      <c r="E14" s="41">
        <f>E15</f>
        <v>620000</v>
      </c>
      <c r="F14" s="41">
        <f>F15</f>
        <v>0</v>
      </c>
      <c r="G14" s="41">
        <f>G15</f>
        <v>0</v>
      </c>
      <c r="H14" s="42">
        <f>H15</f>
        <v>0</v>
      </c>
    </row>
    <row r="15" spans="1:251" ht="20.25" customHeight="1">
      <c r="A15" s="59"/>
      <c r="B15" s="45">
        <v>70005</v>
      </c>
      <c r="C15" s="46" t="s">
        <v>18</v>
      </c>
      <c r="D15" s="47">
        <f>D16+D17</f>
        <v>2255320</v>
      </c>
      <c r="E15" s="47">
        <f>E16+E17</f>
        <v>620000</v>
      </c>
      <c r="F15" s="47">
        <f>F16+F17</f>
        <v>0</v>
      </c>
      <c r="G15" s="47">
        <f>G16+G17</f>
        <v>0</v>
      </c>
      <c r="H15" s="48">
        <f>H16+H17</f>
        <v>0</v>
      </c>
    </row>
    <row r="16" spans="1:251" s="55" customFormat="1" ht="28.5" customHeight="1">
      <c r="A16" s="59"/>
      <c r="B16" s="60"/>
      <c r="C16" s="61" t="s">
        <v>19</v>
      </c>
      <c r="D16" s="62">
        <v>250000</v>
      </c>
      <c r="E16" s="51">
        <v>250000</v>
      </c>
      <c r="F16" s="52">
        <v>0</v>
      </c>
      <c r="G16" s="53">
        <v>0</v>
      </c>
      <c r="H16" s="54">
        <v>0</v>
      </c>
    </row>
    <row r="17" spans="1:9" s="55" customFormat="1" ht="27.75" customHeight="1">
      <c r="A17" s="63"/>
      <c r="B17" s="64"/>
      <c r="C17" s="61" t="s">
        <v>20</v>
      </c>
      <c r="D17" s="51">
        <v>2005320</v>
      </c>
      <c r="E17" s="51">
        <v>370000</v>
      </c>
      <c r="F17" s="52">
        <v>0</v>
      </c>
      <c r="G17" s="53">
        <v>0</v>
      </c>
      <c r="H17" s="54">
        <v>0</v>
      </c>
    </row>
    <row r="18" spans="1:9" s="43" customFormat="1" ht="21.75" customHeight="1">
      <c r="A18" s="56">
        <v>750</v>
      </c>
      <c r="B18" s="57"/>
      <c r="C18" s="58" t="s">
        <v>21</v>
      </c>
      <c r="D18" s="41">
        <f>D19</f>
        <v>372391.01</v>
      </c>
      <c r="E18" s="41">
        <f>E19</f>
        <v>146191.76</v>
      </c>
      <c r="F18" s="41">
        <f>F19</f>
        <v>0</v>
      </c>
      <c r="G18" s="41">
        <f>G19</f>
        <v>0</v>
      </c>
      <c r="H18" s="42">
        <f>H19</f>
        <v>0</v>
      </c>
    </row>
    <row r="19" spans="1:9" ht="21" customHeight="1">
      <c r="A19" s="65"/>
      <c r="B19" s="45">
        <v>75023</v>
      </c>
      <c r="C19" s="46" t="s">
        <v>22</v>
      </c>
      <c r="D19" s="47">
        <f>D20+D21</f>
        <v>372391.01</v>
      </c>
      <c r="E19" s="47">
        <f>E20+E21</f>
        <v>146191.76</v>
      </c>
      <c r="F19" s="47">
        <f>F20+F21</f>
        <v>0</v>
      </c>
      <c r="G19" s="47">
        <f>G20+G21</f>
        <v>0</v>
      </c>
      <c r="H19" s="48">
        <f>H20+H21</f>
        <v>0</v>
      </c>
      <c r="I19" s="3"/>
    </row>
    <row r="20" spans="1:9" ht="39.75" customHeight="1">
      <c r="A20" s="66"/>
      <c r="B20" s="67"/>
      <c r="C20" s="50" t="s">
        <v>23</v>
      </c>
      <c r="D20" s="51">
        <v>281915</v>
      </c>
      <c r="E20" s="68">
        <v>56383</v>
      </c>
      <c r="F20" s="52">
        <v>0</v>
      </c>
      <c r="G20" s="53">
        <v>0</v>
      </c>
      <c r="H20" s="54">
        <v>0</v>
      </c>
      <c r="I20" s="3"/>
    </row>
    <row r="21" spans="1:9" s="55" customFormat="1" ht="24" customHeight="1">
      <c r="A21" s="69"/>
      <c r="B21" s="70"/>
      <c r="C21" s="50" t="s">
        <v>24</v>
      </c>
      <c r="D21" s="51">
        <v>90476.01</v>
      </c>
      <c r="E21" s="68">
        <f>7635+82173.76</f>
        <v>89808.76</v>
      </c>
      <c r="F21" s="52">
        <v>0</v>
      </c>
      <c r="G21" s="53">
        <v>0</v>
      </c>
      <c r="H21" s="54">
        <v>0</v>
      </c>
    </row>
    <row r="22" spans="1:9" s="55" customFormat="1" ht="24" customHeight="1">
      <c r="A22" s="56">
        <v>754</v>
      </c>
      <c r="B22" s="57"/>
      <c r="C22" s="58" t="s">
        <v>25</v>
      </c>
      <c r="D22" s="41">
        <f>D23+D25</f>
        <v>165000</v>
      </c>
      <c r="E22" s="41">
        <f>E23+E25</f>
        <v>0</v>
      </c>
      <c r="F22" s="41">
        <f>F23+F25</f>
        <v>165000</v>
      </c>
      <c r="G22" s="41">
        <f>G23</f>
        <v>0</v>
      </c>
      <c r="H22" s="42">
        <f>H25</f>
        <v>0</v>
      </c>
    </row>
    <row r="23" spans="1:9" s="55" customFormat="1" ht="24" customHeight="1">
      <c r="A23" s="71"/>
      <c r="B23" s="45">
        <v>75411</v>
      </c>
      <c r="C23" s="46" t="s">
        <v>26</v>
      </c>
      <c r="D23" s="47">
        <f t="shared" ref="D23:H25" si="1">D24</f>
        <v>30000</v>
      </c>
      <c r="E23" s="47">
        <f t="shared" si="1"/>
        <v>0</v>
      </c>
      <c r="F23" s="47">
        <f t="shared" si="1"/>
        <v>30000</v>
      </c>
      <c r="G23" s="47">
        <f t="shared" si="1"/>
        <v>0</v>
      </c>
      <c r="H23" s="48">
        <f t="shared" si="1"/>
        <v>0</v>
      </c>
    </row>
    <row r="24" spans="1:9" s="55" customFormat="1" ht="33.75" customHeight="1">
      <c r="A24" s="71"/>
      <c r="B24" s="72"/>
      <c r="C24" s="50" t="s">
        <v>27</v>
      </c>
      <c r="D24" s="51">
        <v>30000</v>
      </c>
      <c r="E24" s="68">
        <v>0</v>
      </c>
      <c r="F24" s="68">
        <v>30000</v>
      </c>
      <c r="G24" s="73">
        <v>0</v>
      </c>
      <c r="H24" s="74">
        <v>0</v>
      </c>
    </row>
    <row r="25" spans="1:9" s="55" customFormat="1" ht="24" customHeight="1">
      <c r="A25" s="75"/>
      <c r="B25" s="45">
        <v>75416</v>
      </c>
      <c r="C25" s="46" t="s">
        <v>28</v>
      </c>
      <c r="D25" s="47">
        <f t="shared" si="1"/>
        <v>135000</v>
      </c>
      <c r="E25" s="47">
        <f t="shared" si="1"/>
        <v>0</v>
      </c>
      <c r="F25" s="47">
        <f t="shared" si="1"/>
        <v>135000</v>
      </c>
      <c r="G25" s="47">
        <f t="shared" si="1"/>
        <v>0</v>
      </c>
      <c r="H25" s="48">
        <f t="shared" si="1"/>
        <v>0</v>
      </c>
    </row>
    <row r="26" spans="1:9" s="55" customFormat="1" ht="24.75" customHeight="1">
      <c r="A26" s="76"/>
      <c r="B26" s="72"/>
      <c r="C26" s="50" t="s">
        <v>29</v>
      </c>
      <c r="D26" s="51">
        <v>135000</v>
      </c>
      <c r="E26" s="68">
        <v>0</v>
      </c>
      <c r="F26" s="68">
        <v>135000</v>
      </c>
      <c r="G26" s="73">
        <v>0</v>
      </c>
      <c r="H26" s="74">
        <v>0</v>
      </c>
    </row>
    <row r="27" spans="1:9" ht="21.75" customHeight="1">
      <c r="A27" s="56">
        <v>900</v>
      </c>
      <c r="B27" s="57"/>
      <c r="C27" s="58" t="s">
        <v>30</v>
      </c>
      <c r="D27" s="41">
        <f>E27+F27+G27+H27</f>
        <v>2193221</v>
      </c>
      <c r="E27" s="41">
        <f>E28+E30+E32+E34</f>
        <v>2193221</v>
      </c>
      <c r="F27" s="41">
        <f>F28+F30+F32+F34</f>
        <v>0</v>
      </c>
      <c r="G27" s="41">
        <f>G28+G30+G32+G34</f>
        <v>0</v>
      </c>
      <c r="H27" s="41">
        <f>H28+H30+H32+H34</f>
        <v>0</v>
      </c>
    </row>
    <row r="28" spans="1:9" ht="21.75" customHeight="1">
      <c r="A28" s="71"/>
      <c r="B28" s="45">
        <v>90001</v>
      </c>
      <c r="C28" s="46" t="s">
        <v>31</v>
      </c>
      <c r="D28" s="47">
        <f t="shared" ref="D28:H32" si="2">D29</f>
        <v>13282406.689999999</v>
      </c>
      <c r="E28" s="47">
        <f t="shared" si="2"/>
        <v>142450</v>
      </c>
      <c r="F28" s="47">
        <f t="shared" si="2"/>
        <v>0</v>
      </c>
      <c r="G28" s="47">
        <f t="shared" si="2"/>
        <v>0</v>
      </c>
      <c r="H28" s="48">
        <f t="shared" si="2"/>
        <v>0</v>
      </c>
    </row>
    <row r="29" spans="1:9" ht="33" customHeight="1">
      <c r="A29" s="77"/>
      <c r="B29" s="78"/>
      <c r="C29" s="79" t="s">
        <v>32</v>
      </c>
      <c r="D29" s="80">
        <f>13273706.69+8700</f>
        <v>13282406.689999999</v>
      </c>
      <c r="E29" s="81">
        <f>133750+8700</f>
        <v>142450</v>
      </c>
      <c r="F29" s="81">
        <v>0</v>
      </c>
      <c r="G29" s="82">
        <v>0</v>
      </c>
      <c r="H29" s="83">
        <v>0</v>
      </c>
    </row>
    <row r="30" spans="1:9" ht="30.75" customHeight="1">
      <c r="A30" s="71"/>
      <c r="B30" s="45">
        <v>90002</v>
      </c>
      <c r="C30" s="46" t="s">
        <v>33</v>
      </c>
      <c r="D30" s="47">
        <f t="shared" si="2"/>
        <v>241526</v>
      </c>
      <c r="E30" s="47">
        <f t="shared" si="2"/>
        <v>241526</v>
      </c>
      <c r="F30" s="47">
        <f t="shared" si="2"/>
        <v>0</v>
      </c>
      <c r="G30" s="47">
        <f t="shared" si="2"/>
        <v>0</v>
      </c>
      <c r="H30" s="48">
        <f t="shared" si="2"/>
        <v>0</v>
      </c>
    </row>
    <row r="31" spans="1:9" ht="30.75" customHeight="1">
      <c r="A31" s="71"/>
      <c r="B31" s="72"/>
      <c r="C31" s="50" t="s">
        <v>34</v>
      </c>
      <c r="D31" s="51">
        <v>241526</v>
      </c>
      <c r="E31" s="68">
        <v>241526</v>
      </c>
      <c r="F31" s="68">
        <v>0</v>
      </c>
      <c r="G31" s="73">
        <v>0</v>
      </c>
      <c r="H31" s="74">
        <v>0</v>
      </c>
    </row>
    <row r="32" spans="1:9" ht="30.75" customHeight="1">
      <c r="A32" s="71"/>
      <c r="B32" s="45">
        <v>90015</v>
      </c>
      <c r="C32" s="46" t="s">
        <v>35</v>
      </c>
      <c r="D32" s="47">
        <f t="shared" si="2"/>
        <v>60000</v>
      </c>
      <c r="E32" s="47">
        <f t="shared" si="2"/>
        <v>60000</v>
      </c>
      <c r="F32" s="47">
        <f t="shared" si="2"/>
        <v>0</v>
      </c>
      <c r="G32" s="47">
        <f t="shared" si="2"/>
        <v>0</v>
      </c>
      <c r="H32" s="48">
        <f t="shared" si="2"/>
        <v>0</v>
      </c>
    </row>
    <row r="33" spans="1:8" ht="24" customHeight="1">
      <c r="A33" s="71"/>
      <c r="B33" s="72"/>
      <c r="C33" s="50" t="s">
        <v>36</v>
      </c>
      <c r="D33" s="51">
        <v>60000</v>
      </c>
      <c r="E33" s="68">
        <v>60000</v>
      </c>
      <c r="F33" s="68">
        <v>0</v>
      </c>
      <c r="G33" s="73">
        <v>0</v>
      </c>
      <c r="H33" s="74">
        <v>0</v>
      </c>
    </row>
    <row r="34" spans="1:8" ht="22.5" customHeight="1">
      <c r="A34" s="75"/>
      <c r="B34" s="45">
        <v>90095</v>
      </c>
      <c r="C34" s="46" t="s">
        <v>37</v>
      </c>
      <c r="D34" s="47">
        <f>D35+D36</f>
        <v>1811245</v>
      </c>
      <c r="E34" s="47">
        <f>E35+E36</f>
        <v>1749245</v>
      </c>
      <c r="F34" s="47">
        <f>F36</f>
        <v>0</v>
      </c>
      <c r="G34" s="47">
        <f>G36</f>
        <v>0</v>
      </c>
      <c r="H34" s="48">
        <f>H36</f>
        <v>0</v>
      </c>
    </row>
    <row r="35" spans="1:8" ht="33" customHeight="1">
      <c r="A35" s="76"/>
      <c r="B35" s="49"/>
      <c r="C35" s="50" t="s">
        <v>38</v>
      </c>
      <c r="D35" s="51">
        <v>1731245</v>
      </c>
      <c r="E35" s="68">
        <v>1669245</v>
      </c>
      <c r="F35" s="68">
        <v>0</v>
      </c>
      <c r="G35" s="73">
        <v>0</v>
      </c>
      <c r="H35" s="74">
        <v>0</v>
      </c>
    </row>
    <row r="36" spans="1:8" s="55" customFormat="1" ht="39" customHeight="1" thickBot="1">
      <c r="A36" s="76"/>
      <c r="B36" s="72"/>
      <c r="C36" s="50" t="s">
        <v>39</v>
      </c>
      <c r="D36" s="51">
        <v>80000</v>
      </c>
      <c r="E36" s="68">
        <v>80000</v>
      </c>
      <c r="F36" s="68">
        <v>0</v>
      </c>
      <c r="G36" s="73">
        <v>0</v>
      </c>
      <c r="H36" s="74">
        <v>0</v>
      </c>
    </row>
    <row r="37" spans="1:8" s="43" customFormat="1" ht="25.5" customHeight="1">
      <c r="A37" s="84" t="s">
        <v>40</v>
      </c>
      <c r="B37" s="85"/>
      <c r="C37" s="85"/>
      <c r="D37" s="86">
        <f>D11+D14+D18+D22+D27</f>
        <v>36338340.009999998</v>
      </c>
      <c r="E37" s="87">
        <f>E11+E14+E18+E22+E27</f>
        <v>3115412.76</v>
      </c>
      <c r="F37" s="87">
        <f>F11+F14+F18+F22+F27</f>
        <v>165000</v>
      </c>
      <c r="G37" s="87">
        <f>G11+G14+G18+G22+G27</f>
        <v>0</v>
      </c>
      <c r="H37" s="87">
        <f>H11+H14+H18+H22+H27</f>
        <v>0</v>
      </c>
    </row>
    <row r="38" spans="1:8" s="43" customFormat="1" ht="27.75" customHeight="1" thickBot="1">
      <c r="A38" s="88" t="s">
        <v>41</v>
      </c>
      <c r="B38" s="89"/>
      <c r="C38" s="89"/>
      <c r="D38" s="90"/>
      <c r="E38" s="91">
        <f>E37+F37+G37+H37</f>
        <v>3280412.76</v>
      </c>
      <c r="F38" s="91"/>
      <c r="G38" s="91"/>
      <c r="H38" s="92"/>
    </row>
    <row r="39" spans="1:8">
      <c r="C39" s="93"/>
      <c r="D39" s="94"/>
      <c r="E39" s="94"/>
      <c r="F39" s="94"/>
      <c r="G39" s="94"/>
      <c r="H39" s="95"/>
    </row>
    <row r="40" spans="1:8" ht="18.75">
      <c r="C40" s="93"/>
      <c r="D40" s="94"/>
      <c r="E40" s="94" t="s">
        <v>42</v>
      </c>
      <c r="F40" s="96">
        <f>E37+F37</f>
        <v>3280412.76</v>
      </c>
      <c r="G40" s="96"/>
      <c r="H40" s="95"/>
    </row>
  </sheetData>
  <mergeCells count="19">
    <mergeCell ref="D37:D38"/>
    <mergeCell ref="A38:C38"/>
    <mergeCell ref="E38:H38"/>
    <mergeCell ref="A12:A13"/>
    <mergeCell ref="A15:A17"/>
    <mergeCell ref="B16:B17"/>
    <mergeCell ref="A25:A26"/>
    <mergeCell ref="A34:A36"/>
    <mergeCell ref="A37:C37"/>
    <mergeCell ref="E1:H1"/>
    <mergeCell ref="E2:H2"/>
    <mergeCell ref="E3:H3"/>
    <mergeCell ref="E4:H4"/>
    <mergeCell ref="A6:H6"/>
    <mergeCell ref="A8:A9"/>
    <mergeCell ref="B8:B9"/>
    <mergeCell ref="C8:C9"/>
    <mergeCell ref="D8:D9"/>
    <mergeCell ref="E8:H8"/>
  </mergeCells>
  <printOptions horizontalCentered="1" gridLinesSet="0"/>
  <pageMargins left="0.59055118110236227" right="0.39370078740157483" top="0.78740157480314965" bottom="0.78740157480314965" header="0.23622047244094491" footer="0.15748031496062992"/>
  <pageSetup paperSize="9" scale="65" orientation="landscape" r:id="rId1"/>
  <headerFooter alignWithMargins="0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U.VI.15</vt:lpstr>
      <vt:lpstr>'Zał. Nr 2 U.VI.15'!Obszar_wydruku</vt:lpstr>
      <vt:lpstr>'Zał. Nr 2 U.VI.15'!Tytuły_wydruku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dcterms:created xsi:type="dcterms:W3CDTF">2015-02-16T12:30:13Z</dcterms:created>
  <dcterms:modified xsi:type="dcterms:W3CDTF">2015-02-16T12:30:32Z</dcterms:modified>
</cp:coreProperties>
</file>