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72" windowWidth="16728" windowHeight="7368"/>
  </bookViews>
  <sheets>
    <sheet name="Zał. Nr 3U.VI.15" sheetId="1" r:id="rId1"/>
  </sheets>
  <definedNames>
    <definedName name="_xlnm.Print_Area" localSheetId="0">'Zał. Nr 3U.VI.15'!$A$1:$G$45</definedName>
    <definedName name="_xlnm.Print_Titles" localSheetId="0">'Zał. Nr 3U.VI.15'!$8:$10</definedName>
  </definedNames>
  <calcPr calcId="125725"/>
</workbook>
</file>

<file path=xl/calcChain.xml><?xml version="1.0" encoding="utf-8"?>
<calcChain xmlns="http://schemas.openxmlformats.org/spreadsheetml/2006/main">
  <c r="E13" i="1"/>
  <c r="F13"/>
  <c r="G13"/>
  <c r="D14"/>
  <c r="D15"/>
  <c r="D16"/>
  <c r="D17"/>
  <c r="D18"/>
  <c r="E18"/>
  <c r="F18"/>
  <c r="G18"/>
  <c r="D21"/>
  <c r="D20" s="1"/>
  <c r="E21"/>
  <c r="E20" s="1"/>
  <c r="F21"/>
  <c r="F20" s="1"/>
  <c r="G21"/>
  <c r="G20" s="1"/>
  <c r="F24"/>
  <c r="G24"/>
  <c r="G23" s="1"/>
  <c r="E25"/>
  <c r="E24" s="1"/>
  <c r="E23" s="1"/>
  <c r="E26"/>
  <c r="F26"/>
  <c r="G26"/>
  <c r="D27"/>
  <c r="D26" s="1"/>
  <c r="F32"/>
  <c r="F31" s="1"/>
  <c r="G32"/>
  <c r="G31" s="1"/>
  <c r="D33"/>
  <c r="D34"/>
  <c r="E34"/>
  <c r="E32" s="1"/>
  <c r="E31" s="1"/>
  <c r="D35"/>
  <c r="D36"/>
  <c r="D37"/>
  <c r="E39"/>
  <c r="E38" s="1"/>
  <c r="F39"/>
  <c r="F38" s="1"/>
  <c r="G39"/>
  <c r="G38" s="1"/>
  <c r="D40"/>
  <c r="D39" s="1"/>
  <c r="D38" s="1"/>
  <c r="E42"/>
  <c r="E41" s="1"/>
  <c r="F42"/>
  <c r="F41" s="1"/>
  <c r="G43"/>
  <c r="G42" s="1"/>
  <c r="G41" s="1"/>
  <c r="G12" l="1"/>
  <c r="E12"/>
  <c r="D43"/>
  <c r="D42" s="1"/>
  <c r="D41" s="1"/>
  <c r="D44" s="1"/>
  <c r="D32"/>
  <c r="D31" s="1"/>
  <c r="F44"/>
  <c r="D25"/>
  <c r="D24" s="1"/>
  <c r="D23" s="1"/>
  <c r="F23"/>
  <c r="D13"/>
  <c r="D12" s="1"/>
  <c r="F12"/>
  <c r="F28" s="1"/>
  <c r="F45" s="1"/>
  <c r="G44"/>
  <c r="G28"/>
  <c r="G45" s="1"/>
  <c r="E28"/>
  <c r="E44"/>
  <c r="D28"/>
  <c r="D45" l="1"/>
  <c r="E45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<sst xmlns="http://schemas.openxmlformats.org/spreadsheetml/2006/main" count="55" uniqueCount="50">
  <si>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OGÓŁEM</t>
  </si>
  <si>
    <t>Razem</t>
  </si>
  <si>
    <t>Kluby sportowe</t>
  </si>
  <si>
    <t>Pozostała działalność</t>
  </si>
  <si>
    <t>Kultura fizyczna</t>
  </si>
  <si>
    <t xml:space="preserve">Niepubliczne przedszkole "Barwne dzieci" </t>
  </si>
  <si>
    <t>Wczesne wspomaganie rozwoju dziecka</t>
  </si>
  <si>
    <t>Edukacyjna opieka wychowawcza</t>
  </si>
  <si>
    <t>Niepubliczne przedszkole "Oliwkowy gaj"</t>
  </si>
  <si>
    <t>Niepubliczne przedszkole "Magnolki"</t>
  </si>
  <si>
    <t>Niepubliczne przedszkole "Camelot"</t>
  </si>
  <si>
    <t>Niepubliczne przedszkole "Pokaż świat"</t>
  </si>
  <si>
    <t>Przedszkola</t>
  </si>
  <si>
    <t>Oświata i wychowanie</t>
  </si>
  <si>
    <t>Dotacje dla podmiotów nienależących do sektora finansów publicznych</t>
  </si>
  <si>
    <t>Biblioteka Miejska - działalność podstawowa</t>
  </si>
  <si>
    <t xml:space="preserve">Biblioteka Miejska </t>
  </si>
  <si>
    <t>Miejski Ośrodek Kultury - działalność podstawowa</t>
  </si>
  <si>
    <t>Miejski Ośrodek Kultury</t>
  </si>
  <si>
    <t>Kultura i ochrona dziedzictwa narodowego</t>
  </si>
  <si>
    <t>Samodzielny Publiczny Zakład Opieki Zdrowotnej w Konstantynowie Łódzkim - promocja zdrowia</t>
  </si>
  <si>
    <t>85195</t>
  </si>
  <si>
    <t>Ochrona zdrowia</t>
  </si>
  <si>
    <t>Pomoc finansowa dla Powiatu Pabianickiego - metodyk języka polskiego</t>
  </si>
  <si>
    <t>Dokształcanie i doskonalenie nauczycieli</t>
  </si>
  <si>
    <t>80146</t>
  </si>
  <si>
    <t>Pokrycie kosztów dotacji dla przedszkola w Pabianicach</t>
  </si>
  <si>
    <t>Pokrycie kosztów dotacji dla przedszkola w Aleksandrowie Łódzkim</t>
  </si>
  <si>
    <t>Pokrycie kosztów dotacji dla przedszkola w Łodzi</t>
  </si>
  <si>
    <t>Pokrycie kosztów dotacji dla przedszkola w Lutomiersku</t>
  </si>
  <si>
    <t>80104</t>
  </si>
  <si>
    <t>Dotacje dla podmiotów należących do sektora finansów publicznych</t>
  </si>
  <si>
    <t>6</t>
  </si>
  <si>
    <t>5</t>
  </si>
  <si>
    <t>4</t>
  </si>
  <si>
    <t>3</t>
  </si>
  <si>
    <t>2</t>
  </si>
  <si>
    <t>celowej</t>
  </si>
  <si>
    <t>przedmiotowej</t>
  </si>
  <si>
    <t>podmiotowej</t>
  </si>
  <si>
    <t>kwota dotacji</t>
  </si>
  <si>
    <t xml:space="preserve">Plan na rok 2015          </t>
  </si>
  <si>
    <t>Wyszczególnienie</t>
  </si>
  <si>
    <t>Rozdział</t>
  </si>
  <si>
    <t>Dział</t>
  </si>
  <si>
    <t>DOTACJE UDZIELONE Z BUDŻETU PODMIOTOM NALEŻĄCYM I NIENALEŻĄCYM DO SEKTORA FINANSÓW PUBLICZNYCH</t>
  </si>
  <si>
    <t>z dnia 26 lutego 2015 roku</t>
  </si>
  <si>
    <t>Rady Miejskiej w Konstantynowie Łódzkim</t>
  </si>
  <si>
    <t>do Uchwały Nr VI/      /15</t>
  </si>
  <si>
    <t>Załącznik Nr 5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</si>
</sst>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5"/>
      <name val="Times New Roman"/>
      <family val="1"/>
      <charset val="238"/>
    </font>
    <font>
      <b/>
      <i/>
      <u/>
      <sz val="15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 applyProtection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quotePrefix="1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8" fillId="3" borderId="8" xfId="0" applyNumberFormat="1" applyFont="1" applyFill="1" applyBorder="1" applyAlignment="1" applyProtection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6" xfId="0" quotePrefix="1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 applyProtection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3" borderId="6" xfId="0" applyNumberFormat="1" applyFont="1" applyFill="1" applyBorder="1" applyAlignment="1" applyProtection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3" fontId="12" fillId="0" borderId="0" xfId="0" applyNumberFormat="1" applyFont="1" applyBorder="1" applyAlignment="1" applyProtection="1">
      <alignment horizontal="center"/>
      <protection locked="0" hidden="1"/>
    </xf>
    <xf numFmtId="3" fontId="13" fillId="0" borderId="0" xfId="0" applyNumberFormat="1" applyFont="1" applyAlignment="1" applyProtection="1">
      <alignment horizontal="left"/>
      <protection locked="0"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left"/>
      <protection hidden="1"/>
    </xf>
    <xf numFmtId="3" fontId="14" fillId="0" borderId="0" xfId="0" applyNumberFormat="1" applyFont="1" applyAlignment="1" applyProtection="1">
      <alignment horizontal="left"/>
      <protection locked="0" hidden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6" fillId="0" borderId="0" xfId="0" applyNumberFormat="1" applyFont="1" applyAlignment="1" applyProtection="1">
      <alignment horizontal="left"/>
      <protection locked="0" hidden="1"/>
    </xf>
    <xf numFmtId="3" fontId="5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 vertical="top" wrapText="1"/>
      <protection hidden="1"/>
    </xf>
    <xf numFmtId="0" fontId="6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topLeftCell="B1" zoomScaleNormal="100" zoomScaleSheetLayoutView="100" workbookViewId="0"/>
  </sheetViews>
  <sheetFormatPr defaultColWidth="9.109375" defaultRowHeight="13.2"/>
  <cols>
    <col min="1" max="1" width="9" style="1" customWidth="1"/>
    <col min="2" max="2" width="13" style="1" customWidth="1"/>
    <col min="3" max="3" width="95.6640625" style="1" customWidth="1"/>
    <col min="4" max="7" width="23.6640625" style="1" customWidth="1"/>
    <col min="8" max="16384" width="9.109375" style="1"/>
  </cols>
  <sheetData>
    <row r="1" spans="1:15" ht="17.399999999999999">
      <c r="D1" s="82"/>
      <c r="E1" s="103" t="s">
        <v>49</v>
      </c>
      <c r="F1" s="103"/>
      <c r="G1" s="103"/>
    </row>
    <row r="2" spans="1:15" ht="18">
      <c r="A2" s="80"/>
      <c r="B2" s="80"/>
      <c r="C2" s="81"/>
      <c r="D2" s="78"/>
      <c r="E2" s="104" t="s">
        <v>48</v>
      </c>
      <c r="F2" s="104"/>
      <c r="G2" s="104"/>
    </row>
    <row r="3" spans="1:15" ht="18">
      <c r="A3" s="80"/>
      <c r="B3" s="80"/>
      <c r="C3" s="79"/>
      <c r="D3" s="78"/>
      <c r="E3" s="104" t="s">
        <v>47</v>
      </c>
      <c r="F3" s="104"/>
      <c r="G3" s="104"/>
    </row>
    <row r="4" spans="1:15" ht="18">
      <c r="A4" s="80"/>
      <c r="B4" s="80"/>
      <c r="C4" s="79"/>
      <c r="D4" s="78"/>
      <c r="E4" s="104" t="s">
        <v>46</v>
      </c>
      <c r="F4" s="104"/>
      <c r="G4" s="104"/>
    </row>
    <row r="5" spans="1:15" ht="54.75" customHeight="1">
      <c r="A5" s="80"/>
      <c r="B5" s="80"/>
      <c r="C5" s="79"/>
      <c r="D5" s="78"/>
      <c r="E5" s="78"/>
      <c r="F5" s="78"/>
      <c r="G5" s="77"/>
    </row>
    <row r="6" spans="1:15" ht="24" customHeight="1">
      <c r="A6" s="105" t="s">
        <v>45</v>
      </c>
      <c r="B6" s="105"/>
      <c r="C6" s="105"/>
      <c r="D6" s="105"/>
      <c r="E6" s="105"/>
      <c r="F6" s="105"/>
      <c r="G6" s="105"/>
    </row>
    <row r="7" spans="1:15" ht="14.4" thickBot="1">
      <c r="A7" s="75"/>
      <c r="B7" s="76"/>
      <c r="C7" s="76"/>
      <c r="D7" s="76"/>
      <c r="E7" s="76"/>
      <c r="F7" s="75"/>
      <c r="G7" s="74"/>
    </row>
    <row r="8" spans="1:15" ht="27" customHeight="1">
      <c r="A8" s="106" t="s">
        <v>44</v>
      </c>
      <c r="B8" s="110" t="s">
        <v>43</v>
      </c>
      <c r="C8" s="112" t="s">
        <v>42</v>
      </c>
      <c r="D8" s="108" t="s">
        <v>41</v>
      </c>
      <c r="E8" s="85" t="s">
        <v>40</v>
      </c>
      <c r="F8" s="86"/>
      <c r="G8" s="87"/>
    </row>
    <row r="9" spans="1:15" ht="35.25" customHeight="1">
      <c r="A9" s="107"/>
      <c r="B9" s="111"/>
      <c r="C9" s="113"/>
      <c r="D9" s="109"/>
      <c r="E9" s="17" t="s">
        <v>39</v>
      </c>
      <c r="F9" s="18" t="s">
        <v>38</v>
      </c>
      <c r="G9" s="73" t="s">
        <v>37</v>
      </c>
    </row>
    <row r="10" spans="1:15">
      <c r="A10" s="72">
        <v>1</v>
      </c>
      <c r="B10" s="70" t="s">
        <v>36</v>
      </c>
      <c r="C10" s="71" t="s">
        <v>35</v>
      </c>
      <c r="D10" s="71" t="s">
        <v>34</v>
      </c>
      <c r="E10" s="71" t="s">
        <v>33</v>
      </c>
      <c r="F10" s="70" t="s">
        <v>32</v>
      </c>
      <c r="G10" s="69">
        <v>7</v>
      </c>
    </row>
    <row r="11" spans="1:15" ht="39" customHeight="1" thickBot="1">
      <c r="A11" s="93" t="s">
        <v>31</v>
      </c>
      <c r="B11" s="94"/>
      <c r="C11" s="94"/>
      <c r="D11" s="94"/>
      <c r="E11" s="94"/>
      <c r="F11" s="94"/>
      <c r="G11" s="95"/>
    </row>
    <row r="12" spans="1:15" ht="27.75" customHeight="1">
      <c r="A12" s="68">
        <v>801</v>
      </c>
      <c r="B12" s="67"/>
      <c r="C12" s="66" t="s">
        <v>13</v>
      </c>
      <c r="D12" s="65">
        <f>D13+D18</f>
        <v>114091</v>
      </c>
      <c r="E12" s="65">
        <f>E13+E18</f>
        <v>0</v>
      </c>
      <c r="F12" s="65">
        <f>F13+F18</f>
        <v>0</v>
      </c>
      <c r="G12" s="65">
        <f>G13+G18</f>
        <v>114091</v>
      </c>
    </row>
    <row r="13" spans="1:15" ht="27.75" customHeight="1">
      <c r="A13" s="60"/>
      <c r="B13" s="49" t="s">
        <v>30</v>
      </c>
      <c r="C13" s="13" t="s">
        <v>12</v>
      </c>
      <c r="D13" s="33">
        <f>D14+D15+D16+D17</f>
        <v>107401</v>
      </c>
      <c r="E13" s="33">
        <f>E14+E15+E16+E17</f>
        <v>0</v>
      </c>
      <c r="F13" s="33">
        <f>F14+F15+F16+F17</f>
        <v>0</v>
      </c>
      <c r="G13" s="33">
        <f>G14+G15+G16+G17</f>
        <v>107401</v>
      </c>
    </row>
    <row r="14" spans="1:15" ht="33" customHeight="1">
      <c r="A14" s="60"/>
      <c r="B14" s="96"/>
      <c r="C14" s="9" t="s">
        <v>29</v>
      </c>
      <c r="D14" s="28">
        <f>E14+F14+G14</f>
        <v>15510</v>
      </c>
      <c r="E14" s="62">
        <v>0</v>
      </c>
      <c r="F14" s="61">
        <v>0</v>
      </c>
      <c r="G14" s="46">
        <v>15510</v>
      </c>
    </row>
    <row r="15" spans="1:15" ht="33" customHeight="1">
      <c r="A15" s="60"/>
      <c r="B15" s="97"/>
      <c r="C15" s="9" t="s">
        <v>28</v>
      </c>
      <c r="D15" s="28">
        <f>E15+F15+G15</f>
        <v>80045</v>
      </c>
      <c r="E15" s="62">
        <v>0</v>
      </c>
      <c r="F15" s="61">
        <v>0</v>
      </c>
      <c r="G15" s="46">
        <v>80045</v>
      </c>
    </row>
    <row r="16" spans="1:15" ht="33" customHeight="1">
      <c r="A16" s="60"/>
      <c r="B16" s="97"/>
      <c r="C16" s="22" t="s">
        <v>27</v>
      </c>
      <c r="D16" s="39">
        <f>E16+F16+G16</f>
        <v>4500</v>
      </c>
      <c r="E16" s="57">
        <v>0</v>
      </c>
      <c r="F16" s="56">
        <v>0</v>
      </c>
      <c r="G16" s="55">
        <v>4500</v>
      </c>
      <c r="J16" s="49"/>
      <c r="K16" s="13"/>
      <c r="L16" s="33"/>
      <c r="M16" s="33"/>
      <c r="N16" s="33"/>
      <c r="O16" s="33"/>
    </row>
    <row r="17" spans="1:15" ht="33" customHeight="1">
      <c r="A17" s="60"/>
      <c r="B17" s="98"/>
      <c r="C17" s="9" t="s">
        <v>26</v>
      </c>
      <c r="D17" s="28">
        <f>E17+F17+G17</f>
        <v>7346</v>
      </c>
      <c r="E17" s="62">
        <v>0</v>
      </c>
      <c r="F17" s="61">
        <v>0</v>
      </c>
      <c r="G17" s="46">
        <v>7346</v>
      </c>
      <c r="J17" s="96"/>
      <c r="K17" s="9"/>
      <c r="L17" s="28"/>
      <c r="M17" s="62"/>
      <c r="N17" s="61"/>
      <c r="O17" s="46"/>
    </row>
    <row r="18" spans="1:15" ht="33" customHeight="1">
      <c r="A18" s="60"/>
      <c r="B18" s="49" t="s">
        <v>25</v>
      </c>
      <c r="C18" s="13" t="s">
        <v>24</v>
      </c>
      <c r="D18" s="64">
        <f>D19</f>
        <v>6690</v>
      </c>
      <c r="E18" s="64">
        <f>E19</f>
        <v>0</v>
      </c>
      <c r="F18" s="64">
        <f>F19</f>
        <v>0</v>
      </c>
      <c r="G18" s="63">
        <f>G19</f>
        <v>6690</v>
      </c>
      <c r="J18" s="97"/>
      <c r="K18" s="9"/>
      <c r="L18" s="28"/>
      <c r="M18" s="62"/>
      <c r="N18" s="61"/>
      <c r="O18" s="46"/>
    </row>
    <row r="19" spans="1:15" ht="33" customHeight="1">
      <c r="A19" s="60"/>
      <c r="B19" s="59"/>
      <c r="C19" s="22" t="s">
        <v>23</v>
      </c>
      <c r="D19" s="58">
        <v>6690</v>
      </c>
      <c r="E19" s="57">
        <v>0</v>
      </c>
      <c r="F19" s="56">
        <v>0</v>
      </c>
      <c r="G19" s="55">
        <v>6690</v>
      </c>
      <c r="J19" s="97"/>
      <c r="K19" s="22"/>
      <c r="L19" s="39"/>
      <c r="M19" s="57"/>
      <c r="N19" s="56"/>
      <c r="O19" s="55"/>
    </row>
    <row r="20" spans="1:15" ht="33" customHeight="1">
      <c r="A20" s="54">
        <v>851</v>
      </c>
      <c r="B20" s="53"/>
      <c r="C20" s="52" t="s">
        <v>22</v>
      </c>
      <c r="D20" s="51">
        <f t="shared" ref="D20:G21" si="0">D21</f>
        <v>20000</v>
      </c>
      <c r="E20" s="51">
        <f t="shared" si="0"/>
        <v>0</v>
      </c>
      <c r="F20" s="51">
        <f t="shared" si="0"/>
        <v>0</v>
      </c>
      <c r="G20" s="50">
        <f t="shared" si="0"/>
        <v>20000</v>
      </c>
    </row>
    <row r="21" spans="1:15" ht="27" customHeight="1">
      <c r="A21" s="83"/>
      <c r="B21" s="49" t="s">
        <v>21</v>
      </c>
      <c r="C21" s="13" t="s">
        <v>3</v>
      </c>
      <c r="D21" s="34">
        <f t="shared" si="0"/>
        <v>20000</v>
      </c>
      <c r="E21" s="34">
        <f t="shared" si="0"/>
        <v>0</v>
      </c>
      <c r="F21" s="34">
        <f t="shared" si="0"/>
        <v>0</v>
      </c>
      <c r="G21" s="33">
        <f t="shared" si="0"/>
        <v>20000</v>
      </c>
    </row>
    <row r="22" spans="1:15" ht="51" customHeight="1">
      <c r="A22" s="99"/>
      <c r="B22" s="48"/>
      <c r="C22" s="9" t="s">
        <v>20</v>
      </c>
      <c r="D22" s="28">
        <v>20000</v>
      </c>
      <c r="E22" s="28">
        <v>0</v>
      </c>
      <c r="F22" s="47">
        <v>0</v>
      </c>
      <c r="G22" s="46">
        <v>20000</v>
      </c>
    </row>
    <row r="23" spans="1:15" ht="39" customHeight="1">
      <c r="A23" s="19">
        <v>921</v>
      </c>
      <c r="B23" s="18"/>
      <c r="C23" s="45" t="s">
        <v>19</v>
      </c>
      <c r="D23" s="44">
        <f>D24+D26</f>
        <v>1188300</v>
      </c>
      <c r="E23" s="44">
        <f>E24+E26</f>
        <v>1188300</v>
      </c>
      <c r="F23" s="44">
        <f>F24+F26</f>
        <v>0</v>
      </c>
      <c r="G23" s="43">
        <f>G24+G26</f>
        <v>0</v>
      </c>
    </row>
    <row r="24" spans="1:15" ht="25.5" customHeight="1">
      <c r="A24" s="42"/>
      <c r="B24" s="14">
        <v>92109</v>
      </c>
      <c r="C24" s="35" t="s">
        <v>18</v>
      </c>
      <c r="D24" s="34">
        <f>D25</f>
        <v>762000</v>
      </c>
      <c r="E24" s="34">
        <f>E25</f>
        <v>762000</v>
      </c>
      <c r="F24" s="34">
        <f>F25</f>
        <v>0</v>
      </c>
      <c r="G24" s="33">
        <f>G25</f>
        <v>0</v>
      </c>
    </row>
    <row r="25" spans="1:15" ht="32.25" customHeight="1">
      <c r="A25" s="32"/>
      <c r="B25" s="31"/>
      <c r="C25" s="41" t="s">
        <v>17</v>
      </c>
      <c r="D25" s="40">
        <f>E25+F25+G25</f>
        <v>762000</v>
      </c>
      <c r="E25" s="39">
        <f>712000+50000</f>
        <v>762000</v>
      </c>
      <c r="F25" s="38">
        <v>0</v>
      </c>
      <c r="G25" s="37">
        <v>0</v>
      </c>
    </row>
    <row r="26" spans="1:15" ht="24" customHeight="1">
      <c r="A26" s="36"/>
      <c r="B26" s="14">
        <v>92116</v>
      </c>
      <c r="C26" s="35" t="s">
        <v>16</v>
      </c>
      <c r="D26" s="34">
        <f>D27</f>
        <v>426300</v>
      </c>
      <c r="E26" s="34">
        <f>E27</f>
        <v>426300</v>
      </c>
      <c r="F26" s="34">
        <f>F27</f>
        <v>0</v>
      </c>
      <c r="G26" s="33">
        <f>G27</f>
        <v>0</v>
      </c>
    </row>
    <row r="27" spans="1:15" ht="41.25" customHeight="1">
      <c r="A27" s="32"/>
      <c r="B27" s="31"/>
      <c r="C27" s="30" t="s">
        <v>15</v>
      </c>
      <c r="D27" s="29">
        <f>E27+F27+G27</f>
        <v>426300</v>
      </c>
      <c r="E27" s="28">
        <v>426300</v>
      </c>
      <c r="F27" s="27">
        <v>0</v>
      </c>
      <c r="G27" s="26">
        <v>0</v>
      </c>
    </row>
    <row r="28" spans="1:15" ht="29.25" customHeight="1">
      <c r="A28" s="100" t="s">
        <v>1</v>
      </c>
      <c r="B28" s="101"/>
      <c r="C28" s="102"/>
      <c r="D28" s="16">
        <f>D12+D20+D23</f>
        <v>1322391</v>
      </c>
      <c r="E28" s="16">
        <f>E12+E20+E23</f>
        <v>1188300</v>
      </c>
      <c r="F28" s="16">
        <f>F12+F20+F23</f>
        <v>0</v>
      </c>
      <c r="G28" s="15">
        <f>G12+G20+G23</f>
        <v>134091</v>
      </c>
    </row>
    <row r="29" spans="1:15" ht="12.75" hidden="1" customHeight="1">
      <c r="A29" s="25"/>
      <c r="B29" s="24"/>
      <c r="C29" s="24"/>
      <c r="D29" s="24"/>
      <c r="E29" s="24"/>
      <c r="F29" s="24"/>
      <c r="G29" s="23"/>
    </row>
    <row r="30" spans="1:15" ht="42" customHeight="1">
      <c r="A30" s="114" t="s">
        <v>14</v>
      </c>
      <c r="B30" s="115"/>
      <c r="C30" s="115"/>
      <c r="D30" s="115"/>
      <c r="E30" s="115"/>
      <c r="F30" s="115"/>
      <c r="G30" s="116"/>
    </row>
    <row r="31" spans="1:15" ht="31.5" customHeight="1">
      <c r="A31" s="19">
        <v>801</v>
      </c>
      <c r="B31" s="18"/>
      <c r="C31" s="17" t="s">
        <v>13</v>
      </c>
      <c r="D31" s="16">
        <f>D32</f>
        <v>1902816</v>
      </c>
      <c r="E31" s="16">
        <f>E32</f>
        <v>1902816</v>
      </c>
      <c r="F31" s="16">
        <f>F32</f>
        <v>0</v>
      </c>
      <c r="G31" s="15">
        <f>G32</f>
        <v>0</v>
      </c>
    </row>
    <row r="32" spans="1:15" ht="26.25" customHeight="1">
      <c r="A32" s="83"/>
      <c r="B32" s="14">
        <v>80104</v>
      </c>
      <c r="C32" s="13" t="s">
        <v>12</v>
      </c>
      <c r="D32" s="12">
        <f>D33+D34+D35+D36+D37</f>
        <v>1902816</v>
      </c>
      <c r="E32" s="12">
        <f>E33+E34+E35+E36+E37</f>
        <v>1902816</v>
      </c>
      <c r="F32" s="12">
        <f>F33+F34+F35+F36+F37</f>
        <v>0</v>
      </c>
      <c r="G32" s="12">
        <f>G33+G34+G35+G36+G37</f>
        <v>0</v>
      </c>
    </row>
    <row r="33" spans="1:10" ht="39.75" customHeight="1">
      <c r="A33" s="84"/>
      <c r="B33" s="117"/>
      <c r="C33" s="9" t="s">
        <v>5</v>
      </c>
      <c r="D33" s="8">
        <f>E33+F33+G33</f>
        <v>348850</v>
      </c>
      <c r="E33" s="8">
        <v>348850</v>
      </c>
      <c r="F33" s="8">
        <v>0</v>
      </c>
      <c r="G33" s="7">
        <v>0</v>
      </c>
    </row>
    <row r="34" spans="1:10" ht="39.75" customHeight="1">
      <c r="A34" s="84"/>
      <c r="B34" s="118"/>
      <c r="C34" s="22" t="s">
        <v>11</v>
      </c>
      <c r="D34" s="21">
        <f>E34+F34+G34</f>
        <v>622856</v>
      </c>
      <c r="E34" s="21">
        <f>631556-8700</f>
        <v>622856</v>
      </c>
      <c r="F34" s="21">
        <v>0</v>
      </c>
      <c r="G34" s="20">
        <v>0</v>
      </c>
    </row>
    <row r="35" spans="1:10" ht="39.75" customHeight="1">
      <c r="A35" s="84"/>
      <c r="B35" s="118"/>
      <c r="C35" s="9" t="s">
        <v>10</v>
      </c>
      <c r="D35" s="8">
        <f>E35+F35+G35</f>
        <v>309691</v>
      </c>
      <c r="E35" s="8">
        <v>309691</v>
      </c>
      <c r="F35" s="8">
        <v>0</v>
      </c>
      <c r="G35" s="7">
        <v>0</v>
      </c>
    </row>
    <row r="36" spans="1:10" ht="39.75" customHeight="1">
      <c r="A36" s="84"/>
      <c r="B36" s="118"/>
      <c r="C36" s="9" t="s">
        <v>9</v>
      </c>
      <c r="D36" s="8">
        <f>E36+F36+G36</f>
        <v>515641</v>
      </c>
      <c r="E36" s="8">
        <v>515641</v>
      </c>
      <c r="F36" s="8">
        <v>0</v>
      </c>
      <c r="G36" s="7">
        <v>0</v>
      </c>
    </row>
    <row r="37" spans="1:10" ht="39.75" customHeight="1">
      <c r="A37" s="99"/>
      <c r="B37" s="119"/>
      <c r="C37" s="9" t="s">
        <v>8</v>
      </c>
      <c r="D37" s="8">
        <f>E37+F37+G37</f>
        <v>105778</v>
      </c>
      <c r="E37" s="8">
        <v>105778</v>
      </c>
      <c r="F37" s="8">
        <v>0</v>
      </c>
      <c r="G37" s="7">
        <v>0</v>
      </c>
    </row>
    <row r="38" spans="1:10" ht="39.75" customHeight="1">
      <c r="A38" s="19">
        <v>854</v>
      </c>
      <c r="B38" s="18"/>
      <c r="C38" s="17" t="s">
        <v>7</v>
      </c>
      <c r="D38" s="16">
        <f t="shared" ref="D38:G39" si="1">D39</f>
        <v>4371</v>
      </c>
      <c r="E38" s="16">
        <f t="shared" si="1"/>
        <v>4371</v>
      </c>
      <c r="F38" s="16">
        <f t="shared" si="1"/>
        <v>0</v>
      </c>
      <c r="G38" s="15">
        <f t="shared" si="1"/>
        <v>0</v>
      </c>
    </row>
    <row r="39" spans="1:10" ht="39.75" customHeight="1">
      <c r="A39" s="83"/>
      <c r="B39" s="14">
        <v>85404</v>
      </c>
      <c r="C39" s="13" t="s">
        <v>6</v>
      </c>
      <c r="D39" s="12">
        <f t="shared" si="1"/>
        <v>4371</v>
      </c>
      <c r="E39" s="12">
        <f t="shared" si="1"/>
        <v>4371</v>
      </c>
      <c r="F39" s="12">
        <f t="shared" si="1"/>
        <v>0</v>
      </c>
      <c r="G39" s="11">
        <f t="shared" si="1"/>
        <v>0</v>
      </c>
    </row>
    <row r="40" spans="1:10" ht="39.75" customHeight="1">
      <c r="A40" s="84"/>
      <c r="B40" s="10"/>
      <c r="C40" s="9" t="s">
        <v>5</v>
      </c>
      <c r="D40" s="8">
        <f>E40+F40+G40</f>
        <v>4371</v>
      </c>
      <c r="E40" s="7">
        <v>4371</v>
      </c>
      <c r="F40" s="8">
        <v>0</v>
      </c>
      <c r="G40" s="7">
        <v>0</v>
      </c>
    </row>
    <row r="41" spans="1:10" ht="30" customHeight="1">
      <c r="A41" s="19">
        <v>926</v>
      </c>
      <c r="B41" s="18"/>
      <c r="C41" s="17" t="s">
        <v>4</v>
      </c>
      <c r="D41" s="16">
        <f t="shared" ref="D41:G42" si="2">D42</f>
        <v>280000</v>
      </c>
      <c r="E41" s="16">
        <f t="shared" si="2"/>
        <v>0</v>
      </c>
      <c r="F41" s="16">
        <f t="shared" si="2"/>
        <v>0</v>
      </c>
      <c r="G41" s="15">
        <f t="shared" si="2"/>
        <v>280000</v>
      </c>
    </row>
    <row r="42" spans="1:10" ht="28.5" customHeight="1">
      <c r="A42" s="83"/>
      <c r="B42" s="14">
        <v>92695</v>
      </c>
      <c r="C42" s="13" t="s">
        <v>3</v>
      </c>
      <c r="D42" s="12">
        <f t="shared" si="2"/>
        <v>280000</v>
      </c>
      <c r="E42" s="12">
        <f t="shared" si="2"/>
        <v>0</v>
      </c>
      <c r="F42" s="12">
        <f t="shared" si="2"/>
        <v>0</v>
      </c>
      <c r="G42" s="11">
        <f t="shared" si="2"/>
        <v>280000</v>
      </c>
    </row>
    <row r="43" spans="1:10" ht="44.25" customHeight="1">
      <c r="A43" s="84"/>
      <c r="B43" s="10"/>
      <c r="C43" s="9" t="s">
        <v>2</v>
      </c>
      <c r="D43" s="8">
        <f>E43+F43+G43</f>
        <v>280000</v>
      </c>
      <c r="E43" s="8">
        <v>0</v>
      </c>
      <c r="F43" s="8">
        <v>0</v>
      </c>
      <c r="G43" s="7">
        <f>250000+30000</f>
        <v>280000</v>
      </c>
      <c r="J43" s="1">
        <v>2</v>
      </c>
    </row>
    <row r="44" spans="1:10" s="3" customFormat="1" ht="33" customHeight="1">
      <c r="A44" s="88" t="s">
        <v>1</v>
      </c>
      <c r="B44" s="89"/>
      <c r="C44" s="89"/>
      <c r="D44" s="6">
        <f>D31+D38+D41</f>
        <v>2187187</v>
      </c>
      <c r="E44" s="6">
        <f>E31+E38+E41</f>
        <v>1907187</v>
      </c>
      <c r="F44" s="6">
        <f>F31+F38+F41</f>
        <v>0</v>
      </c>
      <c r="G44" s="6">
        <f>G31+G38+G41</f>
        <v>280000</v>
      </c>
    </row>
    <row r="45" spans="1:10" s="3" customFormat="1" ht="33" customHeight="1" thickBot="1">
      <c r="A45" s="90" t="s">
        <v>0</v>
      </c>
      <c r="B45" s="91"/>
      <c r="C45" s="92"/>
      <c r="D45" s="5">
        <f>D28+D44</f>
        <v>3509578</v>
      </c>
      <c r="E45" s="5">
        <f>E28+E44</f>
        <v>3095487</v>
      </c>
      <c r="F45" s="5">
        <f>F28+F44</f>
        <v>0</v>
      </c>
      <c r="G45" s="4">
        <f>G28+G44</f>
        <v>414091</v>
      </c>
    </row>
    <row r="48" spans="1:10">
      <c r="D48" s="2"/>
      <c r="E48" s="2"/>
    </row>
    <row r="49" spans="5:6">
      <c r="E49" s="2"/>
    </row>
    <row r="50" spans="5:6">
      <c r="E50" s="2"/>
    </row>
    <row r="51" spans="5:6">
      <c r="E51" s="2"/>
    </row>
    <row r="53" spans="5:6">
      <c r="F53" s="2"/>
    </row>
  </sheetData>
  <mergeCells count="22">
    <mergeCell ref="J17:J19"/>
    <mergeCell ref="B33:B37"/>
    <mergeCell ref="E1:G1"/>
    <mergeCell ref="E2:G2"/>
    <mergeCell ref="E3:G3"/>
    <mergeCell ref="E4:G4"/>
    <mergeCell ref="A6:G6"/>
    <mergeCell ref="A39:A40"/>
    <mergeCell ref="A42:A43"/>
    <mergeCell ref="E8:G8"/>
    <mergeCell ref="A44:C44"/>
    <mergeCell ref="A45:C45"/>
    <mergeCell ref="A11:G11"/>
    <mergeCell ref="B14:B17"/>
    <mergeCell ref="A21:A22"/>
    <mergeCell ref="A28:C28"/>
    <mergeCell ref="A8:A9"/>
    <mergeCell ref="D8:D9"/>
    <mergeCell ref="B8:B9"/>
    <mergeCell ref="C8:C9"/>
    <mergeCell ref="A30:G30"/>
    <mergeCell ref="A32:A37"/>
  </mergeCells>
  <printOptions horizontalCentered="1"/>
  <pageMargins left="0.7" right="0.7" top="0.75" bottom="0.75" header="0.3" footer="0.3"/>
  <pageSetup paperSize="9" scale="62" fitToWidth="2" fitToHeight="2" orientation="landscape" r:id="rId1"/>
  <headerFooter alignWithMargins="0"/>
  <rowBreaks count="1" manualBreakCount="1">
    <brk id="2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3U.VI.15</vt:lpstr>
      <vt:lpstr>'Zał. Nr 3U.VI.15'!Obszar_wydruku</vt:lpstr>
      <vt:lpstr>'Zał. Nr 3U.VI.15'!Tytuły_wydruku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abielicka</dc:creator>
  <cp:lastModifiedBy>abielicka</cp:lastModifiedBy>
  <dcterms:created xsi:type="dcterms:W3CDTF">2015-03-03T13:49:38Z</dcterms:created>
  <dcterms:modified xsi:type="dcterms:W3CDTF">2015-03-03T13:50:58Z</dcterms:modified>
</cp:coreProperties>
</file>